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2030"/>
  </bookViews>
  <sheets>
    <sheet name=".1.1.1_PS 05-28-01_PS 05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4" i="1" l="1"/>
  <c r="I190" i="1"/>
  <c r="I186" i="1"/>
  <c r="I182" i="1" l="1"/>
  <c r="I178" i="1"/>
  <c r="I174" i="1" l="1"/>
  <c r="O174" i="1" s="1"/>
  <c r="I170" i="1"/>
  <c r="O170" i="1" s="1"/>
  <c r="I166" i="1"/>
  <c r="O166" i="1" s="1"/>
  <c r="I161" i="1"/>
  <c r="O161" i="1" s="1"/>
  <c r="I157" i="1"/>
  <c r="Q152" i="1" s="1"/>
  <c r="I152" i="1" s="1"/>
  <c r="I153" i="1"/>
  <c r="O153" i="1" s="1"/>
  <c r="I148" i="1"/>
  <c r="O148" i="1" s="1"/>
  <c r="I144" i="1"/>
  <c r="O144" i="1" s="1"/>
  <c r="I140" i="1"/>
  <c r="O140" i="1" s="1"/>
  <c r="I136" i="1"/>
  <c r="O136" i="1" s="1"/>
  <c r="I132" i="1"/>
  <c r="O132" i="1" s="1"/>
  <c r="O128" i="1"/>
  <c r="I128" i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I40" i="1"/>
  <c r="I36" i="1"/>
  <c r="O36" i="1" s="1"/>
  <c r="I32" i="1"/>
  <c r="O32" i="1" s="1"/>
  <c r="I27" i="1"/>
  <c r="O27" i="1" s="1"/>
  <c r="I23" i="1"/>
  <c r="O23" i="1" s="1"/>
  <c r="I19" i="1"/>
  <c r="O19" i="1" s="1"/>
  <c r="I15" i="1"/>
  <c r="O15" i="1" s="1"/>
  <c r="I11" i="1"/>
  <c r="O11" i="1" s="1"/>
  <c r="Q31" i="1" l="1"/>
  <c r="I31" i="1" s="1"/>
  <c r="R165" i="1"/>
  <c r="O165" i="1" s="1"/>
  <c r="R10" i="1"/>
  <c r="O10" i="1" s="1"/>
  <c r="Q10" i="1"/>
  <c r="I10" i="1" s="1"/>
  <c r="Q165" i="1"/>
  <c r="I165" i="1" s="1"/>
  <c r="O157" i="1"/>
  <c r="R152" i="1" s="1"/>
  <c r="O152" i="1" s="1"/>
  <c r="O40" i="1"/>
  <c r="R31" i="1" s="1"/>
  <c r="O31" i="1" s="1"/>
  <c r="O2" i="1" l="1"/>
  <c r="I3" i="1"/>
</calcChain>
</file>

<file path=xl/sharedStrings.xml><?xml version="1.0" encoding="utf-8"?>
<sst xmlns="http://schemas.openxmlformats.org/spreadsheetml/2006/main" count="632" uniqueCount="239">
  <si>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</si>
  <si>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</si>
  <si>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</si>
  <si>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</si>
  <si>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</si>
  <si>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</si>
  <si>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</si>
  <si>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</si>
  <si>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05-28-01A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</si>
  <si>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</si>
  <si>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</si>
  <si>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</si>
  <si>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</si>
  <si>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</si>
  <si>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</si>
  <si>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</si>
  <si>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</si>
  <si>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05-28-01</t>
  </si>
  <si>
    <t>Žst.Kuřim, navázání TZZ na SZZ</t>
  </si>
  <si>
    <t>21,00</t>
  </si>
  <si>
    <t>O2</t>
  </si>
  <si>
    <t>Rozpočet:</t>
  </si>
  <si>
    <t>Část A - rekonstrukce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</si>
  <si>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</si>
  <si>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</si>
  <si>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</si>
  <si>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</si>
  <si>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</si>
  <si>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</si>
  <si>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</si>
  <si>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</si>
  <si>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</si>
  <si>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</si>
  <si>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</si>
  <si>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</si>
  <si>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</si>
  <si>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</si>
  <si>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</si>
  <si>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</si>
  <si>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</si>
  <si>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</si>
  <si>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</si>
  <si>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</si>
  <si>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</si>
  <si>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</si>
  <si>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</si>
  <si>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</si>
  <si>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</si>
  <si>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</si>
  <si>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</si>
  <si>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</si>
  <si>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</si>
  <si>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</si>
  <si>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</si>
  <si>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</si>
  <si>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</si>
  <si>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</si>
  <si>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</si>
  <si>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</si>
  <si>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</si>
  <si>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</si>
  <si>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</si>
  <si>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</si>
  <si>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</si>
  <si>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</si>
  <si>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</si>
  <si>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</si>
  <si>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702620</t>
  </si>
  <si>
    <t>ODKRYTÍ A ZAKRYTÍ KABELŮ KRYTÝCH FÓLIÍ, PÁSEM NEBO DESKOU</t>
  </si>
  <si>
    <t>1. Položka obsahuje:   
 – pomocné mechanismy   
2. Položka neobsahuje:   
 X   
3. Způsob měření:   
Měří se plocha v metrech čtverečných.</t>
  </si>
  <si>
    <t>703763</t>
  </si>
  <si>
    <t>KABELOVÁ UCPÁVKA VODĚ ODOLNÁ PRO VNITŘNÍ PRŮMĚR OTVORU 105 - 185MM</t>
  </si>
  <si>
    <t>KUS</t>
  </si>
  <si>
    <t>Podle dispozice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</si>
  <si>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</si>
  <si>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8</t>
  </si>
  <si>
    <t>75A131</t>
  </si>
  <si>
    <t>KABEL METALICKÝ DVOUPLÁŠŤOVÝ DO 12 PÁRŮ - DODÁVKA</t>
  </si>
  <si>
    <t>KMPÁR</t>
  </si>
  <si>
    <t>Podle schematického plánu kabelů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</si>
  <si>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</si>
  <si>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</si>
  <si>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</si>
  <si>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75A161</t>
  </si>
  <si>
    <t>KABEL METALICKÝ SE STÍNĚNÍM PŘES 12 PÁRŮ - DODÁVKA</t>
  </si>
  <si>
    <t>11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</si>
  <si>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</si>
  <si>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</si>
  <si>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</si>
  <si>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12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</si>
  <si>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</si>
  <si>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</si>
  <si>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</si>
  <si>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13</t>
  </si>
  <si>
    <t>75A247</t>
  </si>
  <si>
    <t>ZATAŽENÍ A SPOJKOVÁNÍ KABELŮ SE STÍNĚNÍM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</si>
  <si>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</si>
  <si>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14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</si>
  <si>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</si>
  <si>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</si>
  <si>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</si>
  <si>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15</t>
  </si>
  <si>
    <t>75A312</t>
  </si>
  <si>
    <t>KABELOVÁ FORMA (UKONČENÍ KABELŮ) PRO KABELY ZABEZPEČOVACÍ PŘES 12 PÁRŮ</t>
  </si>
  <si>
    <t>16</t>
  </si>
  <si>
    <t>75B111</t>
  </si>
  <si>
    <t>VNITŘNÍ KABELOVÉ ROZVODY DO 20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</si>
  <si>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</si>
  <si>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17</t>
  </si>
  <si>
    <t>75B117</t>
  </si>
  <si>
    <t>VNITŘNÍ KABELOVÉ ROZVODY DO 20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</si>
  <si>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</si>
  <si>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18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</si>
  <si>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</si>
  <si>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</si>
  <si>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</si>
  <si>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</si>
  <si>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19</t>
  </si>
  <si>
    <t>75B861</t>
  </si>
  <si>
    <t>SKŘÍŇ ELEKTRONICKÉHO AUTOMATICKÉHO BLOKU - DODÁVKA</t>
  </si>
  <si>
    <t>1. Položka obsahuje:   
 – dodání kompletní skříně elektronického automatického bloku pro dvě traťové koleje a jeden směr podle typu určeného položkou včetně potřebného pomocného materiálu a jeho dopravy na místo určení   
 – pořízení příslušné skříně včetně pomocného materiálu a její dopravu do místa určení   
2. Položka neobsahuje:   
 X   
3. Způsob měření:   
Udává se počet kusů kompletní konstrukce nebo práce.</t>
  </si>
  <si>
    <t>20</t>
  </si>
  <si>
    <t>75B867</t>
  </si>
  <si>
    <t>SKŘÍŇ ELEKTRONICKÉHO AUTOMATICKÉHO BLOKU - MONTÁŽ</t>
  </si>
  <si>
    <t>1. Položka obsahuje:   
 – usazení skříně elektronického automatického bloku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</si>
  <si>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21</t>
  </si>
  <si>
    <t>75B961</t>
  </si>
  <si>
    <t>SW PRO ELEKTRONICKÝ AUTOMATICKÝ BLOK - DODÁVKA</t>
  </si>
  <si>
    <t>1. Položka obsahuje:   
 – dodání základního SW pro elektronický automatický blok podle typu určeného položkou   
2. Položka neobsahuje:   
 X   
3. Způsob měření:   
Udává se počet kusů kompletní konstrukce nebo práce.</t>
  </si>
  <si>
    <t>22</t>
  </si>
  <si>
    <t>75B967</t>
  </si>
  <si>
    <t>SW PRO ELEKTRONICKÝ AUTOMATICKÝ BLOK - MONTÁŽ</t>
  </si>
  <si>
    <t>1. Položka obsahuje:   
 – tvorba a instalace individuálního SW pro elektronický automatický blok podle specifikace místa použití   
2. Položka neobsahuje:   
 X   
3. Způsob měření:   
Udává se počet kusů kompletní konstrukce nebo práce.</t>
  </si>
  <si>
    <t>23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</si>
  <si>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</si>
  <si>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</si>
  <si>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</si>
  <si>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24</t>
  </si>
  <si>
    <t>75C847</t>
  </si>
  <si>
    <t>STYKOVÝ TRANSFORMÁTOR, SYMETRIZAČNÍ A UKOLEJŇOVACÍ TLUMIVKA - MONTÁŽ</t>
  </si>
  <si>
    <t>Podle schématu izolace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</si>
  <si>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</si>
  <si>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25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</si>
  <si>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</si>
  <si>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</si>
  <si>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</si>
  <si>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26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</si>
  <si>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</si>
  <si>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</si>
  <si>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</si>
  <si>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27</t>
  </si>
  <si>
    <t>75C8C1</t>
  </si>
  <si>
    <t>MEZIKOLEJOVÁ LANOVÁ PROPOJKA DLOUHÁ (DO 3 LAN)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</si>
  <si>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v m kompletní konstrukce nebo práce.</t>
  </si>
  <si>
    <t>28</t>
  </si>
  <si>
    <t>75C8C7</t>
  </si>
  <si>
    <t>MEZIKOLEJOVÁ LANOVÁ PROPOJKA DLOUHÁ (DO 3 LAN)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</si>
  <si>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v m kompletní konstrukce nebo práce.</t>
  </si>
  <si>
    <t>29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</si>
  <si>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</si>
  <si>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</si>
  <si>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</si>
  <si>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</si>
  <si>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</si>
  <si>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30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</si>
  <si>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</si>
  <si>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</si>
  <si>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</si>
  <si>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31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</si>
  <si>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</si>
  <si>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</si>
  <si>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</si>
  <si>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32</t>
  </si>
  <si>
    <t>75E147</t>
  </si>
  <si>
    <t>PŘEZKOUŠENÍ A REGULACE AUTOMATICKÉHO BLOKU</t>
  </si>
  <si>
    <t>1. Položka obsahuje:   
 – přezkoušení a regulace napájecích zdrojů, nastavení jednotlivých obvodů a přezkoušení jejich funkce   
 – kompletní přezkoušení a regulaci   
2. Položka neobsahuje:   
 X   
3. Způsob měření:   
Udává se počet kusů kompletní konstrukce nebo práce.</t>
  </si>
  <si>
    <t>33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</si>
  <si>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</si>
  <si>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</si>
  <si>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</si>
  <si>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34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</si>
  <si>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</si>
  <si>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</si>
  <si>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</si>
  <si>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35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</si>
  <si>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</si>
  <si>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</si>
  <si>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</si>
  <si>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</si>
  <si>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</si>
  <si>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36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</si>
  <si>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</si>
  <si>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</si>
  <si>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</si>
  <si>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</si>
  <si>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</si>
  <si>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</si>
  <si>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</si>
  <si>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37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</si>
  <si>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</si>
  <si>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</si>
  <si>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</si>
  <si>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38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</si>
  <si>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</si>
  <si>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</si>
  <si>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</si>
  <si>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</si>
  <si>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</si>
  <si>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39</t>
  </si>
  <si>
    <t>R38824B</t>
  </si>
  <si>
    <t>MULTIKANÁL Z POLYETHYLENU 9W-42, VČ. TVAROVEK, TĚSNĚNÍ SPOJŮ A PŘESUNU HMOT - DODÁVKA, MONTÁŽ</t>
  </si>
  <si>
    <t>40</t>
  </si>
  <si>
    <t>R701AAC</t>
  </si>
  <si>
    <t>Vytyčení trasy kabelového vedení v obvodu železniční stanice</t>
  </si>
  <si>
    <t>km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</si>
  <si>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</si>
  <si>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41</t>
  </si>
  <si>
    <t>R701GDI</t>
  </si>
  <si>
    <t>Plastová kab.komora 1715x1105x1220mm vč.víka z oceli</t>
  </si>
  <si>
    <t>Včetně dodávky a montáže a práce s tímto spojené.</t>
  </si>
  <si>
    <t>75B827</t>
  </si>
  <si>
    <t>75B821</t>
  </si>
  <si>
    <t>SKŘÍŇ KOLEJOVÝCH OBVODŮ V DOPRAVNĚ S NJ A RJ VYSTROJENÁ DO 15-TI KO - DODÁVKA</t>
  </si>
  <si>
    <t>1. Položka obsahuje:
 – dodání kompletní skříně kolejových obvodů v dopravně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</si>
  <si>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SKŘÍŇ KOLEJOVÝCH OBVODŮ V DOPRAVNĚ S NJ A RJ VYSTROJENÁ DO 15-TI KO - MONTÁŽ</t>
  </si>
  <si>
    <t>1. Položka obsahuje:
 – usazení skříně kolejových obvodů v dopravně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</si>
  <si>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75B121</t>
  </si>
  <si>
    <t>VNITŘNÍ KABELOVÉ ROZVODY PŘES 20 DO 50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</si>
  <si>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</si>
  <si>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75B127</t>
  </si>
  <si>
    <t>VNITŘNÍ KABELOVÉ ROZVODY PŘES 20 DO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</si>
  <si>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</si>
  <si>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R75B548</t>
  </si>
  <si>
    <t>1. Položka obsahuje:
 – demontáž skříně (stojanu) volné vazby vystrojené,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</si>
  <si>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SKŘÍŇ (STOJAN) VOLNÉ VAZBY (úvazky demontovaného AB3-74) - DEMONTÁŽ</t>
  </si>
  <si>
    <t>ZD č.5 - 7.6.2023</t>
  </si>
  <si>
    <t>xxxxx</t>
  </si>
  <si>
    <t>nové opravy</t>
  </si>
  <si>
    <t>opravy z předešlých verzí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</si>
</sst>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0" borderId="3" xfId="1" applyFont="1" applyBorder="1" applyAlignment="1">
      <alignment horizontal="right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0" xfId="0" applyFont="1"/>
    <xf numFmtId="0" fontId="7" fillId="0" borderId="0" xfId="0" applyFont="1" applyFill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9" fillId="0" borderId="0" xfId="0" applyFont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R197"/>
  <sheetViews>
    <sheetView tabSelected="1" topLeftCell="B1" workbookViewId="0">
      <pane ySplit="9" topLeftCell="A175" activePane="bottomLeft" state="frozen"/>
      <selection pane="bottomLeft" activeCell="E197" sqref="E19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104.2851562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5" t="s">
        <v>235</v>
      </c>
      <c r="I2" s="3"/>
      <c r="O2">
        <f>0+O10+O31+O152+O165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1" t="s">
        <v>6</v>
      </c>
      <c r="D3" s="42"/>
      <c r="E3" s="5" t="s">
        <v>7</v>
      </c>
      <c r="F3" s="1"/>
      <c r="G3" s="6"/>
      <c r="H3" s="7" t="s">
        <v>8</v>
      </c>
      <c r="I3" s="8">
        <f>0+I10+I31+I152+I165</f>
        <v>0</v>
      </c>
      <c r="K3" s="32" t="s">
        <v>236</v>
      </c>
      <c r="L3" s="32" t="s">
        <v>237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41" t="s">
        <v>13</v>
      </c>
      <c r="D4" s="42"/>
      <c r="E4" s="5" t="s">
        <v>14</v>
      </c>
      <c r="F4" s="1"/>
      <c r="G4" s="1"/>
      <c r="H4" s="9"/>
      <c r="I4" s="9"/>
      <c r="K4" s="46" t="s">
        <v>236</v>
      </c>
      <c r="L4" s="46" t="s">
        <v>238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41" t="s">
        <v>17</v>
      </c>
      <c r="D5" s="42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43" t="s">
        <v>8</v>
      </c>
      <c r="D6" s="44"/>
      <c r="E6" s="11" t="s">
        <v>22</v>
      </c>
      <c r="F6" s="3"/>
      <c r="G6" s="3"/>
      <c r="H6" s="3"/>
      <c r="I6" s="3"/>
    </row>
    <row r="7" spans="1:18" ht="12.75" customHeight="1" x14ac:dyDescent="0.2">
      <c r="A7" s="40" t="s">
        <v>23</v>
      </c>
      <c r="B7" s="40" t="s">
        <v>24</v>
      </c>
      <c r="C7" s="40" t="s">
        <v>25</v>
      </c>
      <c r="D7" s="40" t="s">
        <v>26</v>
      </c>
      <c r="E7" s="40" t="s">
        <v>27</v>
      </c>
      <c r="F7" s="40" t="s">
        <v>28</v>
      </c>
      <c r="G7" s="40" t="s">
        <v>29</v>
      </c>
      <c r="H7" s="40" t="s">
        <v>30</v>
      </c>
      <c r="I7" s="40"/>
    </row>
    <row r="8" spans="1:18" ht="12.75" customHeight="1" x14ac:dyDescent="0.2">
      <c r="A8" s="40"/>
      <c r="B8" s="40"/>
      <c r="C8" s="40"/>
      <c r="D8" s="40"/>
      <c r="E8" s="40"/>
      <c r="F8" s="40"/>
      <c r="G8" s="40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444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267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8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267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105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452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16.7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440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</f>
        <v>0</v>
      </c>
      <c r="R31">
        <f>0+O32+O36+O40+O44+O48+O52+O56+O60+O64+O68+O72+O76+O80+O84+O88+O92+O96+O100+O104+O108+O112+O116+O120+O124+O128+O132+O136+O140+O144+O148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56</v>
      </c>
      <c r="G32" s="21">
        <v>640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49</v>
      </c>
    </row>
    <row r="35" spans="1:16" ht="76.5" x14ac:dyDescent="0.2">
      <c r="A35" t="s">
        <v>50</v>
      </c>
      <c r="E35" s="24" t="s">
        <v>69</v>
      </c>
    </row>
    <row r="36" spans="1:16" x14ac:dyDescent="0.2">
      <c r="A36" s="17" t="s">
        <v>42</v>
      </c>
      <c r="B36" s="18" t="s">
        <v>65</v>
      </c>
      <c r="C36" s="18" t="s">
        <v>70</v>
      </c>
      <c r="D36" s="17" t="s">
        <v>44</v>
      </c>
      <c r="E36" s="19" t="s">
        <v>71</v>
      </c>
      <c r="F36" s="20" t="s">
        <v>72</v>
      </c>
      <c r="G36" s="21">
        <v>72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73</v>
      </c>
    </row>
    <row r="39" spans="1:16" ht="38.2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78</v>
      </c>
      <c r="G40" s="21">
        <v>0.23499999999999999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79</v>
      </c>
    </row>
    <row r="43" spans="1:16" ht="76.5" x14ac:dyDescent="0.2">
      <c r="A43" t="s">
        <v>50</v>
      </c>
      <c r="E43" s="24" t="s">
        <v>80</v>
      </c>
    </row>
    <row r="44" spans="1:16" x14ac:dyDescent="0.2">
      <c r="A44" s="17" t="s">
        <v>42</v>
      </c>
      <c r="B44" s="18" t="s">
        <v>38</v>
      </c>
      <c r="C44" s="18" t="s">
        <v>81</v>
      </c>
      <c r="D44" s="17" t="s">
        <v>44</v>
      </c>
      <c r="E44" s="19" t="s">
        <v>82</v>
      </c>
      <c r="F44" s="20" t="s">
        <v>78</v>
      </c>
      <c r="G44" s="21">
        <v>55.2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79</v>
      </c>
    </row>
    <row r="47" spans="1:16" ht="76.5" x14ac:dyDescent="0.2">
      <c r="A47" t="s">
        <v>50</v>
      </c>
      <c r="E47" s="24" t="s">
        <v>80</v>
      </c>
    </row>
    <row r="48" spans="1:16" x14ac:dyDescent="0.2">
      <c r="A48" s="17" t="s">
        <v>42</v>
      </c>
      <c r="B48" s="18" t="s">
        <v>39</v>
      </c>
      <c r="C48" s="18" t="s">
        <v>83</v>
      </c>
      <c r="D48" s="17" t="s">
        <v>44</v>
      </c>
      <c r="E48" s="19" t="s">
        <v>84</v>
      </c>
      <c r="F48" s="20" t="s">
        <v>78</v>
      </c>
      <c r="G48" s="21">
        <v>172.8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79</v>
      </c>
    </row>
    <row r="51" spans="1:16" ht="76.5" x14ac:dyDescent="0.2">
      <c r="A51" t="s">
        <v>50</v>
      </c>
      <c r="E51" s="24" t="s">
        <v>80</v>
      </c>
    </row>
    <row r="52" spans="1:16" x14ac:dyDescent="0.2">
      <c r="A52" s="17" t="s">
        <v>42</v>
      </c>
      <c r="B52" s="18" t="s">
        <v>85</v>
      </c>
      <c r="C52" s="18" t="s">
        <v>86</v>
      </c>
      <c r="D52" s="17" t="s">
        <v>44</v>
      </c>
      <c r="E52" s="19" t="s">
        <v>87</v>
      </c>
      <c r="F52" s="20" t="s">
        <v>78</v>
      </c>
      <c r="G52" s="21">
        <v>0.23499999999999999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79</v>
      </c>
    </row>
    <row r="55" spans="1:16" ht="153" x14ac:dyDescent="0.2">
      <c r="A55" t="s">
        <v>50</v>
      </c>
      <c r="E55" s="24" t="s">
        <v>88</v>
      </c>
    </row>
    <row r="56" spans="1:16" x14ac:dyDescent="0.2">
      <c r="A56" s="17" t="s">
        <v>42</v>
      </c>
      <c r="B56" s="18" t="s">
        <v>89</v>
      </c>
      <c r="C56" s="18" t="s">
        <v>90</v>
      </c>
      <c r="D56" s="17" t="s">
        <v>44</v>
      </c>
      <c r="E56" s="19" t="s">
        <v>91</v>
      </c>
      <c r="F56" s="20" t="s">
        <v>78</v>
      </c>
      <c r="G56" s="21">
        <v>55.2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79</v>
      </c>
    </row>
    <row r="59" spans="1:16" ht="153" x14ac:dyDescent="0.2">
      <c r="A59" t="s">
        <v>50</v>
      </c>
      <c r="E59" s="24" t="s">
        <v>92</v>
      </c>
    </row>
    <row r="60" spans="1:16" x14ac:dyDescent="0.2">
      <c r="A60" s="17" t="s">
        <v>42</v>
      </c>
      <c r="B60" s="18" t="s">
        <v>93</v>
      </c>
      <c r="C60" s="18" t="s">
        <v>94</v>
      </c>
      <c r="D60" s="17" t="s">
        <v>44</v>
      </c>
      <c r="E60" s="19" t="s">
        <v>95</v>
      </c>
      <c r="F60" s="20" t="s">
        <v>78</v>
      </c>
      <c r="G60" s="21">
        <v>172.8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79</v>
      </c>
    </row>
    <row r="63" spans="1:16" ht="153" x14ac:dyDescent="0.2">
      <c r="A63" t="s">
        <v>50</v>
      </c>
      <c r="E63" s="24" t="s">
        <v>96</v>
      </c>
    </row>
    <row r="64" spans="1:16" x14ac:dyDescent="0.2">
      <c r="A64" s="17" t="s">
        <v>42</v>
      </c>
      <c r="B64" s="18" t="s">
        <v>97</v>
      </c>
      <c r="C64" s="18" t="s">
        <v>98</v>
      </c>
      <c r="D64" s="17" t="s">
        <v>44</v>
      </c>
      <c r="E64" s="19" t="s">
        <v>99</v>
      </c>
      <c r="F64" s="20" t="s">
        <v>72</v>
      </c>
      <c r="G64" s="21">
        <v>28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79</v>
      </c>
    </row>
    <row r="67" spans="1:16" ht="102" x14ac:dyDescent="0.2">
      <c r="A67" t="s">
        <v>50</v>
      </c>
      <c r="E67" s="24" t="s">
        <v>100</v>
      </c>
    </row>
    <row r="68" spans="1:16" x14ac:dyDescent="0.2">
      <c r="A68" s="17" t="s">
        <v>42</v>
      </c>
      <c r="B68" s="18" t="s">
        <v>101</v>
      </c>
      <c r="C68" s="18" t="s">
        <v>102</v>
      </c>
      <c r="D68" s="17" t="s">
        <v>44</v>
      </c>
      <c r="E68" s="19" t="s">
        <v>103</v>
      </c>
      <c r="F68" s="20" t="s">
        <v>72</v>
      </c>
      <c r="G68" s="21">
        <v>6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79</v>
      </c>
    </row>
    <row r="71" spans="1:16" ht="102" x14ac:dyDescent="0.2">
      <c r="A71" t="s">
        <v>50</v>
      </c>
      <c r="E71" s="24" t="s">
        <v>100</v>
      </c>
    </row>
    <row r="72" spans="1:16" x14ac:dyDescent="0.2">
      <c r="A72" s="17" t="s">
        <v>42</v>
      </c>
      <c r="B72" s="18" t="s">
        <v>104</v>
      </c>
      <c r="C72" s="18" t="s">
        <v>105</v>
      </c>
      <c r="D72" s="17" t="s">
        <v>44</v>
      </c>
      <c r="E72" s="19" t="s">
        <v>106</v>
      </c>
      <c r="F72" s="20" t="s">
        <v>56</v>
      </c>
      <c r="G72" s="21">
        <v>50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79</v>
      </c>
    </row>
    <row r="75" spans="1:16" ht="102" x14ac:dyDescent="0.2">
      <c r="A75" t="s">
        <v>50</v>
      </c>
      <c r="E75" s="24" t="s">
        <v>107</v>
      </c>
    </row>
    <row r="76" spans="1:16" x14ac:dyDescent="0.2">
      <c r="A76" s="17" t="s">
        <v>42</v>
      </c>
      <c r="B76" s="18" t="s">
        <v>108</v>
      </c>
      <c r="C76" s="18" t="s">
        <v>109</v>
      </c>
      <c r="D76" s="17" t="s">
        <v>44</v>
      </c>
      <c r="E76" s="19" t="s">
        <v>110</v>
      </c>
      <c r="F76" s="20" t="s">
        <v>56</v>
      </c>
      <c r="G76" s="21">
        <v>50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79</v>
      </c>
    </row>
    <row r="79" spans="1:16" ht="102" x14ac:dyDescent="0.2">
      <c r="A79" t="s">
        <v>50</v>
      </c>
      <c r="E79" s="24" t="s">
        <v>111</v>
      </c>
    </row>
    <row r="80" spans="1:16" x14ac:dyDescent="0.2">
      <c r="A80" s="17" t="s">
        <v>42</v>
      </c>
      <c r="B80" s="18" t="s">
        <v>112</v>
      </c>
      <c r="C80" s="18" t="s">
        <v>113</v>
      </c>
      <c r="D80" s="17" t="s">
        <v>44</v>
      </c>
      <c r="E80" s="19" t="s">
        <v>114</v>
      </c>
      <c r="F80" s="20" t="s">
        <v>72</v>
      </c>
      <c r="G80" s="21">
        <v>5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115</v>
      </c>
    </row>
    <row r="83" spans="1:16" ht="89.25" x14ac:dyDescent="0.2">
      <c r="A83" t="s">
        <v>50</v>
      </c>
      <c r="E83" s="24" t="s">
        <v>116</v>
      </c>
    </row>
    <row r="84" spans="1:16" x14ac:dyDescent="0.2">
      <c r="A84" s="17" t="s">
        <v>42</v>
      </c>
      <c r="B84" s="18" t="s">
        <v>117</v>
      </c>
      <c r="C84" s="18" t="s">
        <v>118</v>
      </c>
      <c r="D84" s="17" t="s">
        <v>44</v>
      </c>
      <c r="E84" s="19" t="s">
        <v>119</v>
      </c>
      <c r="F84" s="20" t="s">
        <v>72</v>
      </c>
      <c r="G84" s="21">
        <v>1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73</v>
      </c>
    </row>
    <row r="87" spans="1:16" ht="102" x14ac:dyDescent="0.2">
      <c r="A87" t="s">
        <v>50</v>
      </c>
      <c r="E87" s="24" t="s">
        <v>120</v>
      </c>
    </row>
    <row r="88" spans="1:16" x14ac:dyDescent="0.2">
      <c r="A88" s="17" t="s">
        <v>42</v>
      </c>
      <c r="B88" s="18" t="s">
        <v>121</v>
      </c>
      <c r="C88" s="18" t="s">
        <v>122</v>
      </c>
      <c r="D88" s="17" t="s">
        <v>44</v>
      </c>
      <c r="E88" s="19" t="s">
        <v>123</v>
      </c>
      <c r="F88" s="20" t="s">
        <v>72</v>
      </c>
      <c r="G88" s="21">
        <v>1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73</v>
      </c>
    </row>
    <row r="91" spans="1:16" ht="89.25" x14ac:dyDescent="0.2">
      <c r="A91" t="s">
        <v>50</v>
      </c>
      <c r="E91" s="24" t="s">
        <v>124</v>
      </c>
    </row>
    <row r="92" spans="1:16" x14ac:dyDescent="0.2">
      <c r="A92" s="17" t="s">
        <v>42</v>
      </c>
      <c r="B92" s="18" t="s">
        <v>125</v>
      </c>
      <c r="C92" s="18" t="s">
        <v>126</v>
      </c>
      <c r="D92" s="17" t="s">
        <v>44</v>
      </c>
      <c r="E92" s="19" t="s">
        <v>127</v>
      </c>
      <c r="F92" s="20" t="s">
        <v>72</v>
      </c>
      <c r="G92" s="21">
        <v>1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73</v>
      </c>
    </row>
    <row r="95" spans="1:16" ht="76.5" x14ac:dyDescent="0.2">
      <c r="A95" t="s">
        <v>50</v>
      </c>
      <c r="E95" s="24" t="s">
        <v>128</v>
      </c>
    </row>
    <row r="96" spans="1:16" x14ac:dyDescent="0.2">
      <c r="A96" s="17" t="s">
        <v>42</v>
      </c>
      <c r="B96" s="18" t="s">
        <v>129</v>
      </c>
      <c r="C96" s="18" t="s">
        <v>130</v>
      </c>
      <c r="D96" s="17" t="s">
        <v>44</v>
      </c>
      <c r="E96" s="19" t="s">
        <v>131</v>
      </c>
      <c r="F96" s="20" t="s">
        <v>72</v>
      </c>
      <c r="G96" s="21">
        <v>1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73</v>
      </c>
    </row>
    <row r="99" spans="1:16" ht="76.5" x14ac:dyDescent="0.2">
      <c r="A99" t="s">
        <v>50</v>
      </c>
      <c r="E99" s="24" t="s">
        <v>132</v>
      </c>
    </row>
    <row r="100" spans="1:16" x14ac:dyDescent="0.2">
      <c r="A100" s="17" t="s">
        <v>42</v>
      </c>
      <c r="B100" s="18" t="s">
        <v>133</v>
      </c>
      <c r="C100" s="18" t="s">
        <v>134</v>
      </c>
      <c r="D100" s="17" t="s">
        <v>44</v>
      </c>
      <c r="E100" s="19" t="s">
        <v>135</v>
      </c>
      <c r="F100" s="20" t="s">
        <v>72</v>
      </c>
      <c r="G100" s="21">
        <v>3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44</v>
      </c>
    </row>
    <row r="103" spans="1:16" ht="102" x14ac:dyDescent="0.2">
      <c r="A103" t="s">
        <v>50</v>
      </c>
      <c r="E103" s="24" t="s">
        <v>136</v>
      </c>
    </row>
    <row r="104" spans="1:16" x14ac:dyDescent="0.2">
      <c r="A104" s="17" t="s">
        <v>42</v>
      </c>
      <c r="B104" s="18" t="s">
        <v>137</v>
      </c>
      <c r="C104" s="18" t="s">
        <v>138</v>
      </c>
      <c r="D104" s="17" t="s">
        <v>44</v>
      </c>
      <c r="E104" s="19" t="s">
        <v>139</v>
      </c>
      <c r="F104" s="20" t="s">
        <v>72</v>
      </c>
      <c r="G104" s="21">
        <v>3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140</v>
      </c>
    </row>
    <row r="107" spans="1:16" ht="127.5" x14ac:dyDescent="0.2">
      <c r="A107" t="s">
        <v>50</v>
      </c>
      <c r="E107" s="24" t="s">
        <v>141</v>
      </c>
    </row>
    <row r="108" spans="1:16" x14ac:dyDescent="0.2">
      <c r="A108" s="17" t="s">
        <v>42</v>
      </c>
      <c r="B108" s="18" t="s">
        <v>142</v>
      </c>
      <c r="C108" s="18" t="s">
        <v>143</v>
      </c>
      <c r="D108" s="17" t="s">
        <v>44</v>
      </c>
      <c r="E108" s="19" t="s">
        <v>144</v>
      </c>
      <c r="F108" s="20" t="s">
        <v>72</v>
      </c>
      <c r="G108" s="21">
        <v>2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140</v>
      </c>
    </row>
    <row r="111" spans="1:16" ht="114.75" x14ac:dyDescent="0.2">
      <c r="A111" t="s">
        <v>50</v>
      </c>
      <c r="E111" s="24" t="s">
        <v>145</v>
      </c>
    </row>
    <row r="112" spans="1:16" x14ac:dyDescent="0.2">
      <c r="A112" s="17" t="s">
        <v>42</v>
      </c>
      <c r="B112" s="18" t="s">
        <v>146</v>
      </c>
      <c r="C112" s="18" t="s">
        <v>147</v>
      </c>
      <c r="D112" s="17" t="s">
        <v>44</v>
      </c>
      <c r="E112" s="19" t="s">
        <v>148</v>
      </c>
      <c r="F112" s="20" t="s">
        <v>72</v>
      </c>
      <c r="G112" s="21">
        <v>2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140</v>
      </c>
    </row>
    <row r="115" spans="1:16" ht="102" x14ac:dyDescent="0.2">
      <c r="A115" t="s">
        <v>50</v>
      </c>
      <c r="E115" s="24" t="s">
        <v>149</v>
      </c>
    </row>
    <row r="116" spans="1:16" x14ac:dyDescent="0.2">
      <c r="A116" s="17" t="s">
        <v>42</v>
      </c>
      <c r="B116" s="18" t="s">
        <v>150</v>
      </c>
      <c r="C116" s="18" t="s">
        <v>151</v>
      </c>
      <c r="D116" s="17" t="s">
        <v>44</v>
      </c>
      <c r="E116" s="19" t="s">
        <v>152</v>
      </c>
      <c r="F116" s="20" t="s">
        <v>56</v>
      </c>
      <c r="G116" s="21">
        <v>15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140</v>
      </c>
    </row>
    <row r="119" spans="1:16" ht="102" x14ac:dyDescent="0.2">
      <c r="A119" t="s">
        <v>50</v>
      </c>
      <c r="E119" s="24" t="s">
        <v>153</v>
      </c>
    </row>
    <row r="120" spans="1:16" x14ac:dyDescent="0.2">
      <c r="A120" s="17" t="s">
        <v>42</v>
      </c>
      <c r="B120" s="18" t="s">
        <v>154</v>
      </c>
      <c r="C120" s="18" t="s">
        <v>155</v>
      </c>
      <c r="D120" s="17" t="s">
        <v>44</v>
      </c>
      <c r="E120" s="19" t="s">
        <v>156</v>
      </c>
      <c r="F120" s="20" t="s">
        <v>56</v>
      </c>
      <c r="G120" s="21">
        <v>15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140</v>
      </c>
    </row>
    <row r="123" spans="1:16" ht="102" x14ac:dyDescent="0.2">
      <c r="A123" t="s">
        <v>50</v>
      </c>
      <c r="E123" s="24" t="s">
        <v>157</v>
      </c>
    </row>
    <row r="124" spans="1:16" x14ac:dyDescent="0.2">
      <c r="A124" s="17" t="s">
        <v>42</v>
      </c>
      <c r="B124" s="18" t="s">
        <v>158</v>
      </c>
      <c r="C124" s="18" t="s">
        <v>159</v>
      </c>
      <c r="D124" s="17" t="s">
        <v>44</v>
      </c>
      <c r="E124" s="19" t="s">
        <v>160</v>
      </c>
      <c r="F124" s="20" t="s">
        <v>161</v>
      </c>
      <c r="G124" s="21">
        <v>120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162</v>
      </c>
    </row>
    <row r="127" spans="1:16" ht="102" x14ac:dyDescent="0.2">
      <c r="A127" t="s">
        <v>50</v>
      </c>
      <c r="E127" s="24" t="s">
        <v>163</v>
      </c>
    </row>
    <row r="128" spans="1:16" x14ac:dyDescent="0.2">
      <c r="A128" s="17" t="s">
        <v>42</v>
      </c>
      <c r="B128" s="18" t="s">
        <v>164</v>
      </c>
      <c r="C128" s="18" t="s">
        <v>165</v>
      </c>
      <c r="D128" s="17" t="s">
        <v>44</v>
      </c>
      <c r="E128" s="19" t="s">
        <v>166</v>
      </c>
      <c r="F128" s="20" t="s">
        <v>161</v>
      </c>
      <c r="G128" s="21">
        <v>20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162</v>
      </c>
    </row>
    <row r="131" spans="1:16" ht="102" x14ac:dyDescent="0.2">
      <c r="A131" t="s">
        <v>50</v>
      </c>
      <c r="E131" s="24" t="s">
        <v>167</v>
      </c>
    </row>
    <row r="132" spans="1:16" x14ac:dyDescent="0.2">
      <c r="A132" s="17" t="s">
        <v>42</v>
      </c>
      <c r="B132" s="18" t="s">
        <v>168</v>
      </c>
      <c r="C132" s="18" t="s">
        <v>169</v>
      </c>
      <c r="D132" s="17" t="s">
        <v>44</v>
      </c>
      <c r="E132" s="19" t="s">
        <v>170</v>
      </c>
      <c r="F132" s="20" t="s">
        <v>72</v>
      </c>
      <c r="G132" s="21">
        <v>24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115</v>
      </c>
    </row>
    <row r="135" spans="1:16" ht="140.25" x14ac:dyDescent="0.2">
      <c r="A135" t="s">
        <v>50</v>
      </c>
      <c r="E135" s="24" t="s">
        <v>171</v>
      </c>
    </row>
    <row r="136" spans="1:16" x14ac:dyDescent="0.2">
      <c r="A136" s="17" t="s">
        <v>42</v>
      </c>
      <c r="B136" s="18" t="s">
        <v>172</v>
      </c>
      <c r="C136" s="18" t="s">
        <v>173</v>
      </c>
      <c r="D136" s="17" t="s">
        <v>44</v>
      </c>
      <c r="E136" s="19" t="s">
        <v>174</v>
      </c>
      <c r="F136" s="20" t="s">
        <v>72</v>
      </c>
      <c r="G136" s="21">
        <v>1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115</v>
      </c>
    </row>
    <row r="139" spans="1:16" ht="89.25" x14ac:dyDescent="0.2">
      <c r="A139" t="s">
        <v>50</v>
      </c>
      <c r="E139" s="24" t="s">
        <v>175</v>
      </c>
    </row>
    <row r="140" spans="1:16" x14ac:dyDescent="0.2">
      <c r="A140" s="17" t="s">
        <v>42</v>
      </c>
      <c r="B140" s="18" t="s">
        <v>176</v>
      </c>
      <c r="C140" s="18" t="s">
        <v>177</v>
      </c>
      <c r="D140" s="17" t="s">
        <v>44</v>
      </c>
      <c r="E140" s="19" t="s">
        <v>178</v>
      </c>
      <c r="F140" s="20" t="s">
        <v>72</v>
      </c>
      <c r="G140" s="21">
        <v>2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115</v>
      </c>
    </row>
    <row r="143" spans="1:16" ht="114.75" x14ac:dyDescent="0.2">
      <c r="A143" t="s">
        <v>50</v>
      </c>
      <c r="E143" s="24" t="s">
        <v>179</v>
      </c>
    </row>
    <row r="144" spans="1:16" x14ac:dyDescent="0.2">
      <c r="A144" s="17" t="s">
        <v>42</v>
      </c>
      <c r="B144" s="18" t="s">
        <v>180</v>
      </c>
      <c r="C144" s="18" t="s">
        <v>181</v>
      </c>
      <c r="D144" s="17" t="s">
        <v>44</v>
      </c>
      <c r="E144" s="19" t="s">
        <v>182</v>
      </c>
      <c r="F144" s="20" t="s">
        <v>161</v>
      </c>
      <c r="G144" s="21">
        <v>40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8" x14ac:dyDescent="0.2">
      <c r="A145" s="23" t="s">
        <v>47</v>
      </c>
      <c r="E145" s="24" t="s">
        <v>44</v>
      </c>
    </row>
    <row r="146" spans="1:18" x14ac:dyDescent="0.2">
      <c r="A146" s="25" t="s">
        <v>48</v>
      </c>
      <c r="E146" s="26" t="s">
        <v>162</v>
      </c>
    </row>
    <row r="147" spans="1:18" ht="102" x14ac:dyDescent="0.2">
      <c r="A147" t="s">
        <v>50</v>
      </c>
      <c r="E147" s="24" t="s">
        <v>183</v>
      </c>
    </row>
    <row r="148" spans="1:18" x14ac:dyDescent="0.2">
      <c r="A148" s="17" t="s">
        <v>42</v>
      </c>
      <c r="B148" s="18" t="s">
        <v>184</v>
      </c>
      <c r="C148" s="18" t="s">
        <v>185</v>
      </c>
      <c r="D148" s="17" t="s">
        <v>44</v>
      </c>
      <c r="E148" s="19" t="s">
        <v>186</v>
      </c>
      <c r="F148" s="20" t="s">
        <v>72</v>
      </c>
      <c r="G148" s="21">
        <v>2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3" t="s">
        <v>47</v>
      </c>
      <c r="E149" s="24" t="s">
        <v>44</v>
      </c>
    </row>
    <row r="150" spans="1:18" x14ac:dyDescent="0.2">
      <c r="A150" s="25" t="s">
        <v>48</v>
      </c>
      <c r="E150" s="26" t="s">
        <v>162</v>
      </c>
    </row>
    <row r="151" spans="1:18" ht="76.5" x14ac:dyDescent="0.2">
      <c r="A151" t="s">
        <v>50</v>
      </c>
      <c r="E151" s="24" t="s">
        <v>187</v>
      </c>
    </row>
    <row r="152" spans="1:18" ht="12.75" customHeight="1" x14ac:dyDescent="0.2">
      <c r="A152" s="3" t="s">
        <v>40</v>
      </c>
      <c r="B152" s="3"/>
      <c r="C152" s="27" t="s">
        <v>188</v>
      </c>
      <c r="D152" s="3"/>
      <c r="E152" s="15" t="s">
        <v>189</v>
      </c>
      <c r="F152" s="3"/>
      <c r="G152" s="3"/>
      <c r="H152" s="3"/>
      <c r="I152" s="28">
        <f>0+Q152</f>
        <v>0</v>
      </c>
      <c r="O152">
        <f>0+R152</f>
        <v>0</v>
      </c>
      <c r="Q152">
        <f>0+I153+I157+I161</f>
        <v>0</v>
      </c>
      <c r="R152">
        <f>0+O153+O157+O161</f>
        <v>0</v>
      </c>
    </row>
    <row r="153" spans="1:18" ht="25.5" x14ac:dyDescent="0.2">
      <c r="A153" s="17" t="s">
        <v>42</v>
      </c>
      <c r="B153" s="18" t="s">
        <v>190</v>
      </c>
      <c r="C153" s="18" t="s">
        <v>191</v>
      </c>
      <c r="D153" s="17" t="s">
        <v>192</v>
      </c>
      <c r="E153" s="19" t="s">
        <v>193</v>
      </c>
      <c r="F153" s="20" t="s">
        <v>194</v>
      </c>
      <c r="G153" s="21">
        <v>100</v>
      </c>
      <c r="H153" s="22">
        <v>0</v>
      </c>
      <c r="I153" s="22">
        <f>ROUND(ROUND(H153,2)*ROUND(G153,3),2)</f>
        <v>0</v>
      </c>
      <c r="O153">
        <f>(I153*21)/100</f>
        <v>0</v>
      </c>
      <c r="P153" t="s">
        <v>10</v>
      </c>
    </row>
    <row r="154" spans="1:18" x14ac:dyDescent="0.2">
      <c r="A154" s="23" t="s">
        <v>47</v>
      </c>
      <c r="E154" s="24" t="s">
        <v>195</v>
      </c>
    </row>
    <row r="155" spans="1:18" x14ac:dyDescent="0.2">
      <c r="A155" s="25" t="s">
        <v>48</v>
      </c>
      <c r="E155" s="26" t="s">
        <v>196</v>
      </c>
    </row>
    <row r="156" spans="1:18" ht="140.25" x14ac:dyDescent="0.2">
      <c r="A156" t="s">
        <v>50</v>
      </c>
      <c r="E156" s="24" t="s">
        <v>197</v>
      </c>
    </row>
    <row r="157" spans="1:18" ht="25.5" x14ac:dyDescent="0.2">
      <c r="A157" s="17" t="s">
        <v>42</v>
      </c>
      <c r="B157" s="18" t="s">
        <v>198</v>
      </c>
      <c r="C157" s="18" t="s">
        <v>199</v>
      </c>
      <c r="D157" s="17" t="s">
        <v>192</v>
      </c>
      <c r="E157" s="19" t="s">
        <v>200</v>
      </c>
      <c r="F157" s="20" t="s">
        <v>194</v>
      </c>
      <c r="G157" s="21">
        <v>20</v>
      </c>
      <c r="H157" s="22">
        <v>0</v>
      </c>
      <c r="I157" s="22">
        <f>ROUND(ROUND(H157,2)*ROUND(G157,3),2)</f>
        <v>0</v>
      </c>
      <c r="O157">
        <f>(I157*21)/100</f>
        <v>0</v>
      </c>
      <c r="P157" t="s">
        <v>10</v>
      </c>
    </row>
    <row r="158" spans="1:18" x14ac:dyDescent="0.2">
      <c r="A158" s="23" t="s">
        <v>47</v>
      </c>
      <c r="E158" s="24" t="s">
        <v>195</v>
      </c>
    </row>
    <row r="159" spans="1:18" x14ac:dyDescent="0.2">
      <c r="A159" s="25" t="s">
        <v>48</v>
      </c>
      <c r="E159" s="26" t="s">
        <v>162</v>
      </c>
    </row>
    <row r="160" spans="1:18" ht="140.25" x14ac:dyDescent="0.2">
      <c r="A160" t="s">
        <v>50</v>
      </c>
      <c r="E160" s="24" t="s">
        <v>201</v>
      </c>
    </row>
    <row r="161" spans="1:18" ht="25.5" x14ac:dyDescent="0.2">
      <c r="A161" s="17" t="s">
        <v>42</v>
      </c>
      <c r="B161" s="18" t="s">
        <v>202</v>
      </c>
      <c r="C161" s="18" t="s">
        <v>203</v>
      </c>
      <c r="D161" s="17" t="s">
        <v>192</v>
      </c>
      <c r="E161" s="19" t="s">
        <v>204</v>
      </c>
      <c r="F161" s="20" t="s">
        <v>194</v>
      </c>
      <c r="G161" s="21">
        <v>1</v>
      </c>
      <c r="H161" s="22">
        <v>0</v>
      </c>
      <c r="I161" s="22">
        <f>ROUND(ROUND(H161,2)*ROUND(G161,3),2)</f>
        <v>0</v>
      </c>
      <c r="O161">
        <f>(I161*21)/100</f>
        <v>0</v>
      </c>
      <c r="P161" t="s">
        <v>10</v>
      </c>
    </row>
    <row r="162" spans="1:18" ht="51" x14ac:dyDescent="0.2">
      <c r="A162" s="23" t="s">
        <v>47</v>
      </c>
      <c r="E162" s="24" t="s">
        <v>205</v>
      </c>
    </row>
    <row r="163" spans="1:18" x14ac:dyDescent="0.2">
      <c r="A163" s="25" t="s">
        <v>48</v>
      </c>
      <c r="E163" s="26" t="s">
        <v>162</v>
      </c>
    </row>
    <row r="164" spans="1:18" ht="140.25" x14ac:dyDescent="0.2">
      <c r="A164" t="s">
        <v>50</v>
      </c>
      <c r="E164" s="24" t="s">
        <v>201</v>
      </c>
    </row>
    <row r="165" spans="1:18" ht="12.75" customHeight="1" x14ac:dyDescent="0.2">
      <c r="A165" s="3" t="s">
        <v>40</v>
      </c>
      <c r="B165" s="3"/>
      <c r="C165" s="27" t="s">
        <v>206</v>
      </c>
      <c r="D165" s="3"/>
      <c r="E165" s="15" t="s">
        <v>207</v>
      </c>
      <c r="F165" s="3"/>
      <c r="G165" s="3"/>
      <c r="H165" s="3"/>
      <c r="I165" s="28">
        <f>0+Q165</f>
        <v>0</v>
      </c>
      <c r="O165">
        <f>0+R165</f>
        <v>0</v>
      </c>
      <c r="Q165">
        <f>0+I166+I170+I174</f>
        <v>0</v>
      </c>
      <c r="R165">
        <f>0+O166+O170+O174</f>
        <v>0</v>
      </c>
    </row>
    <row r="166" spans="1:18" ht="25.5" x14ac:dyDescent="0.2">
      <c r="A166" s="17" t="s">
        <v>42</v>
      </c>
      <c r="B166" s="18" t="s">
        <v>208</v>
      </c>
      <c r="C166" s="18" t="s">
        <v>209</v>
      </c>
      <c r="D166" s="17" t="s">
        <v>44</v>
      </c>
      <c r="E166" s="19" t="s">
        <v>210</v>
      </c>
      <c r="F166" s="20" t="s">
        <v>56</v>
      </c>
      <c r="G166" s="21">
        <v>10</v>
      </c>
      <c r="H166" s="22">
        <v>0</v>
      </c>
      <c r="I166" s="22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3" t="s">
        <v>47</v>
      </c>
      <c r="E167" s="24" t="s">
        <v>44</v>
      </c>
    </row>
    <row r="168" spans="1:18" x14ac:dyDescent="0.2">
      <c r="A168" s="25" t="s">
        <v>48</v>
      </c>
      <c r="E168" s="26" t="s">
        <v>49</v>
      </c>
    </row>
    <row r="169" spans="1:18" x14ac:dyDescent="0.2">
      <c r="A169" t="s">
        <v>50</v>
      </c>
      <c r="E169" s="24" t="s">
        <v>44</v>
      </c>
    </row>
    <row r="170" spans="1:18" x14ac:dyDescent="0.2">
      <c r="A170" s="17" t="s">
        <v>42</v>
      </c>
      <c r="B170" s="18" t="s">
        <v>211</v>
      </c>
      <c r="C170" s="18" t="s">
        <v>212</v>
      </c>
      <c r="D170" s="17" t="s">
        <v>44</v>
      </c>
      <c r="E170" s="19" t="s">
        <v>213</v>
      </c>
      <c r="F170" s="20" t="s">
        <v>214</v>
      </c>
      <c r="G170" s="21">
        <v>0.9</v>
      </c>
      <c r="H170" s="22">
        <v>0</v>
      </c>
      <c r="I170" s="22">
        <f>ROUND(ROUND(H170,2)*ROUND(G170,3),2)</f>
        <v>0</v>
      </c>
      <c r="O170">
        <f>(I170*21)/100</f>
        <v>0</v>
      </c>
      <c r="P170" t="s">
        <v>10</v>
      </c>
    </row>
    <row r="171" spans="1:18" x14ac:dyDescent="0.2">
      <c r="A171" s="23" t="s">
        <v>47</v>
      </c>
      <c r="E171" s="24" t="s">
        <v>44</v>
      </c>
    </row>
    <row r="172" spans="1:18" x14ac:dyDescent="0.2">
      <c r="A172" s="25" t="s">
        <v>48</v>
      </c>
      <c r="E172" s="26" t="s">
        <v>49</v>
      </c>
    </row>
    <row r="173" spans="1:18" ht="38.25" x14ac:dyDescent="0.2">
      <c r="A173" t="s">
        <v>50</v>
      </c>
      <c r="E173" s="24" t="s">
        <v>215</v>
      </c>
    </row>
    <row r="174" spans="1:18" x14ac:dyDescent="0.2">
      <c r="A174" s="17" t="s">
        <v>42</v>
      </c>
      <c r="B174" s="18" t="s">
        <v>216</v>
      </c>
      <c r="C174" s="18" t="s">
        <v>217</v>
      </c>
      <c r="D174" s="17" t="s">
        <v>44</v>
      </c>
      <c r="E174" s="19" t="s">
        <v>218</v>
      </c>
      <c r="F174" s="20" t="s">
        <v>72</v>
      </c>
      <c r="G174" s="21">
        <v>1</v>
      </c>
      <c r="H174" s="22">
        <v>0</v>
      </c>
      <c r="I174" s="22">
        <f>ROUND(ROUND(H174,2)*ROUND(G174,3),2)</f>
        <v>0</v>
      </c>
      <c r="O174">
        <f>(I174*21)/100</f>
        <v>0</v>
      </c>
      <c r="P174" t="s">
        <v>10</v>
      </c>
    </row>
    <row r="175" spans="1:18" x14ac:dyDescent="0.2">
      <c r="A175" s="23" t="s">
        <v>47</v>
      </c>
      <c r="E175" s="24" t="s">
        <v>44</v>
      </c>
    </row>
    <row r="176" spans="1:18" x14ac:dyDescent="0.2">
      <c r="A176" s="25" t="s">
        <v>48</v>
      </c>
      <c r="E176" s="26" t="s">
        <v>49</v>
      </c>
    </row>
    <row r="177" spans="1:9" x14ac:dyDescent="0.2">
      <c r="A177" t="s">
        <v>50</v>
      </c>
      <c r="E177" s="24" t="s">
        <v>219</v>
      </c>
    </row>
    <row r="178" spans="1:9" ht="12.75" customHeight="1" x14ac:dyDescent="0.2">
      <c r="B178" s="29">
        <v>42</v>
      </c>
      <c r="C178" s="30" t="s">
        <v>221</v>
      </c>
      <c r="D178" s="31" t="s">
        <v>44</v>
      </c>
      <c r="E178" s="34" t="s">
        <v>222</v>
      </c>
      <c r="F178" s="35" t="s">
        <v>72</v>
      </c>
      <c r="G178" s="36">
        <v>1</v>
      </c>
      <c r="H178" s="37">
        <v>0</v>
      </c>
      <c r="I178" s="37">
        <f>ROUND(ROUND(H178,2)*ROUND(G178,3),2)</f>
        <v>0</v>
      </c>
    </row>
    <row r="179" spans="1:9" ht="12.75" customHeight="1" x14ac:dyDescent="0.2">
      <c r="B179" s="32"/>
      <c r="C179" s="33"/>
      <c r="D179" s="33"/>
      <c r="E179" s="38" t="s">
        <v>44</v>
      </c>
      <c r="F179" s="33"/>
      <c r="G179" s="33"/>
      <c r="H179" s="33"/>
      <c r="I179" s="33"/>
    </row>
    <row r="180" spans="1:9" ht="12.75" customHeight="1" x14ac:dyDescent="0.2">
      <c r="B180" s="32"/>
      <c r="C180" s="33"/>
      <c r="D180" s="33"/>
      <c r="E180" s="39" t="s">
        <v>73</v>
      </c>
      <c r="F180" s="33"/>
      <c r="G180" s="33"/>
      <c r="H180" s="33"/>
      <c r="I180" s="33"/>
    </row>
    <row r="181" spans="1:9" ht="118.5" customHeight="1" x14ac:dyDescent="0.2">
      <c r="B181" s="32"/>
      <c r="C181" s="33"/>
      <c r="D181" s="33"/>
      <c r="E181" s="38" t="s">
        <v>223</v>
      </c>
      <c r="F181" s="33"/>
      <c r="G181" s="33"/>
      <c r="H181" s="33"/>
      <c r="I181" s="33"/>
    </row>
    <row r="182" spans="1:9" ht="12.75" customHeight="1" x14ac:dyDescent="0.2">
      <c r="B182" s="29">
        <v>43</v>
      </c>
      <c r="C182" s="30" t="s">
        <v>220</v>
      </c>
      <c r="D182" s="31" t="s">
        <v>44</v>
      </c>
      <c r="E182" s="34" t="s">
        <v>224</v>
      </c>
      <c r="F182" s="35" t="s">
        <v>72</v>
      </c>
      <c r="G182" s="36">
        <v>1</v>
      </c>
      <c r="H182" s="37">
        <v>0</v>
      </c>
      <c r="I182" s="37">
        <f>ROUND(ROUND(H182,2)*ROUND(G182,3),2)</f>
        <v>0</v>
      </c>
    </row>
    <row r="183" spans="1:9" ht="12.75" customHeight="1" x14ac:dyDescent="0.2">
      <c r="B183" s="32"/>
      <c r="C183" s="33"/>
      <c r="D183" s="33"/>
      <c r="E183" s="38" t="s">
        <v>44</v>
      </c>
      <c r="F183" s="33"/>
      <c r="G183" s="33"/>
      <c r="H183" s="33"/>
      <c r="I183" s="33"/>
    </row>
    <row r="184" spans="1:9" ht="12.75" customHeight="1" x14ac:dyDescent="0.2">
      <c r="B184" s="32"/>
      <c r="C184" s="32"/>
      <c r="D184" s="32"/>
      <c r="E184" s="39" t="s">
        <v>73</v>
      </c>
      <c r="F184" s="33"/>
      <c r="G184" s="33"/>
      <c r="H184" s="33"/>
      <c r="I184" s="33"/>
    </row>
    <row r="185" spans="1:9" ht="12.75" customHeight="1" x14ac:dyDescent="0.2">
      <c r="B185" s="32"/>
      <c r="C185" s="32"/>
      <c r="D185" s="32"/>
      <c r="E185" s="38" t="s">
        <v>225</v>
      </c>
      <c r="F185" s="33"/>
      <c r="G185" s="33"/>
      <c r="H185" s="33"/>
      <c r="I185" s="33"/>
    </row>
    <row r="186" spans="1:9" ht="12.75" customHeight="1" x14ac:dyDescent="0.2">
      <c r="B186" s="30">
        <v>44</v>
      </c>
      <c r="C186" s="30" t="s">
        <v>226</v>
      </c>
      <c r="D186" s="31" t="s">
        <v>44</v>
      </c>
      <c r="E186" s="34" t="s">
        <v>227</v>
      </c>
      <c r="F186" s="35" t="s">
        <v>72</v>
      </c>
      <c r="G186" s="36">
        <v>1</v>
      </c>
      <c r="H186" s="37">
        <v>0</v>
      </c>
      <c r="I186" s="37">
        <f>ROUND(ROUND(H186,2)*ROUND(G186,3),2)</f>
        <v>0</v>
      </c>
    </row>
    <row r="187" spans="1:9" ht="12.75" customHeight="1" x14ac:dyDescent="0.2">
      <c r="B187" s="33"/>
      <c r="C187" s="33"/>
      <c r="D187" s="33"/>
      <c r="E187" s="38" t="s">
        <v>44</v>
      </c>
      <c r="F187" s="33"/>
      <c r="G187" s="33"/>
      <c r="H187" s="33"/>
      <c r="I187" s="33"/>
    </row>
    <row r="188" spans="1:9" ht="12.75" customHeight="1" x14ac:dyDescent="0.2">
      <c r="B188" s="33"/>
      <c r="C188" s="33"/>
      <c r="D188" s="33"/>
      <c r="E188" s="39" t="s">
        <v>73</v>
      </c>
      <c r="F188" s="33"/>
      <c r="G188" s="33"/>
      <c r="H188" s="33"/>
      <c r="I188" s="33"/>
    </row>
    <row r="189" spans="1:9" ht="12.75" customHeight="1" x14ac:dyDescent="0.2">
      <c r="B189" s="33"/>
      <c r="C189" s="33"/>
      <c r="D189" s="33"/>
      <c r="E189" s="38" t="s">
        <v>228</v>
      </c>
      <c r="F189" s="33"/>
      <c r="G189" s="33"/>
      <c r="H189" s="33"/>
      <c r="I189" s="33"/>
    </row>
    <row r="190" spans="1:9" ht="12.75" customHeight="1" x14ac:dyDescent="0.2">
      <c r="B190" s="29">
        <v>45</v>
      </c>
      <c r="C190" s="30" t="s">
        <v>229</v>
      </c>
      <c r="D190" s="31" t="s">
        <v>44</v>
      </c>
      <c r="E190" s="34" t="s">
        <v>230</v>
      </c>
      <c r="F190" s="35" t="s">
        <v>72</v>
      </c>
      <c r="G190" s="36">
        <v>1</v>
      </c>
      <c r="H190" s="37">
        <v>0</v>
      </c>
      <c r="I190" s="37">
        <f>ROUND(ROUND(H190,2)*ROUND(G190,3),2)</f>
        <v>0</v>
      </c>
    </row>
    <row r="191" spans="1:9" ht="12.75" customHeight="1" x14ac:dyDescent="0.2">
      <c r="B191" s="32"/>
      <c r="C191" s="33"/>
      <c r="D191" s="33"/>
      <c r="E191" s="38" t="s">
        <v>44</v>
      </c>
      <c r="F191" s="33"/>
      <c r="G191" s="33"/>
      <c r="H191" s="33"/>
      <c r="I191" s="33"/>
    </row>
    <row r="192" spans="1:9" ht="12.75" customHeight="1" x14ac:dyDescent="0.2">
      <c r="B192" s="32"/>
      <c r="C192" s="33"/>
      <c r="D192" s="33"/>
      <c r="E192" s="39" t="s">
        <v>73</v>
      </c>
      <c r="F192" s="33"/>
      <c r="G192" s="33"/>
      <c r="H192" s="33"/>
      <c r="I192" s="33"/>
    </row>
    <row r="193" spans="2:9" ht="12.75" customHeight="1" x14ac:dyDescent="0.2">
      <c r="B193" s="32"/>
      <c r="C193" s="33"/>
      <c r="D193" s="33"/>
      <c r="E193" s="38" t="s">
        <v>231</v>
      </c>
      <c r="F193" s="33"/>
      <c r="G193" s="33"/>
      <c r="H193" s="33"/>
      <c r="I193" s="33"/>
    </row>
    <row r="194" spans="2:9" ht="12.75" customHeight="1" x14ac:dyDescent="0.2">
      <c r="B194" s="29">
        <v>46</v>
      </c>
      <c r="C194" s="30" t="s">
        <v>232</v>
      </c>
      <c r="D194" s="31" t="s">
        <v>44</v>
      </c>
      <c r="E194" s="34" t="s">
        <v>234</v>
      </c>
      <c r="F194" s="35" t="s">
        <v>72</v>
      </c>
      <c r="G194" s="36">
        <v>1</v>
      </c>
      <c r="H194" s="37">
        <v>0</v>
      </c>
      <c r="I194" s="37">
        <f>ROUND(ROUND(H194,2)*ROUND(G194,3),2)</f>
        <v>0</v>
      </c>
    </row>
    <row r="195" spans="2:9" ht="12.75" customHeight="1" x14ac:dyDescent="0.2">
      <c r="B195" s="32"/>
      <c r="C195" s="33"/>
      <c r="D195" s="33"/>
      <c r="E195" s="38" t="s">
        <v>44</v>
      </c>
      <c r="F195" s="33"/>
      <c r="G195" s="33"/>
      <c r="H195" s="33"/>
      <c r="I195" s="33"/>
    </row>
    <row r="196" spans="2:9" ht="12.75" customHeight="1" x14ac:dyDescent="0.2">
      <c r="B196" s="32"/>
      <c r="C196" s="33"/>
      <c r="D196" s="33"/>
      <c r="E196" s="39" t="s">
        <v>73</v>
      </c>
      <c r="F196" s="33"/>
      <c r="G196" s="33"/>
      <c r="H196" s="33"/>
      <c r="I196" s="33"/>
    </row>
    <row r="197" spans="2:9" ht="12.75" customHeight="1" x14ac:dyDescent="0.2">
      <c r="B197" s="32"/>
      <c r="C197" s="33"/>
      <c r="D197" s="33"/>
      <c r="E197" s="38" t="s">
        <v>233</v>
      </c>
      <c r="F197" s="33"/>
      <c r="G197" s="33"/>
      <c r="H197" s="33"/>
      <c r="I197" s="33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05-28-01_PS 05-28-01A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2023-04-04T06:56:36Z</dcterms:created>
  <dcterms:modified xsi:type="dcterms:W3CDTF">2023-06-10T08:09:22Z</dcterms:modified>
</cp:coreProperties>
</file>